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5c2ce692e40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ự báo 13 tuần" sheetId="1" r:id="Re727ba19c8b149b7"/>
    <x:sheet xmlns:r="http://schemas.openxmlformats.org/officeDocument/2006/relationships" name="Giả định" sheetId="2" r:id="R358dd8803e9c4299"/>
    <x:sheet xmlns:r="http://schemas.openxmlformats.org/officeDocument/2006/relationships" name="Hướng dẫn" sheetId="3" r:id="R8261c599aa7144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&quot; ₫&quot;;[Red](#,##0)&quot; ₫&quot;;&quot;-&quot;"/>
    <x:numFmt numFmtId="201" formatCode="0%"/>
  </x:numFmts>
  <x:fonts count="7">
    <x:font>
      <x:sz val="11"/>
      <x:name val="Carlito"/>
    </x:font>
    <x:font>
      <x:sz val="11"/>
      <x:color rgb="FF17213D"/>
      <x:name val="Arial"/>
    </x:font>
    <x:font>
      <x:b/>
      <x:sz val="15"/>
      <x:color rgb="FF030548"/>
      <x:name val="Arial"/>
    </x:font>
    <x:font>
      <x:sz val="11"/>
      <x:color rgb="FF1565C0"/>
      <x:name val="Arial"/>
    </x:font>
    <x:font>
      <x:b/>
      <x:sz val="11"/>
      <x:color rgb="FFFFFFFF"/>
      <x:name val="Arial"/>
    </x:font>
    <x:font>
      <x:sz val="11"/>
      <x:color rgb="FF137333"/>
      <x:name val="Arial"/>
    </x:font>
    <x:font>
      <x:sz val="11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6"/>
      </x:patternFill>
    </x:fill>
    <x:fill>
      <x:patternFill patternType="solid">
        <x:fgColor rgb="FF03054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F9B508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C1522"/>
      </x:font>
      <x:fill>
        <x:patternFill patternType="solid">
          <x:bgColor rgb="FFFDE8E8"/>
        </x:patternFill>
      </x:fill>
    </x:dxf>
    <x:dxf>
      <x:font>
        <x:b/>
        <x:color rgb="FF9C1522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838fad6afb4145" /><Relationship Type="http://schemas.openxmlformats.org/officeDocument/2006/relationships/theme" Target="/xl/theme/theme1.xml" Id="R523e9273991b4610" /><Relationship Type="http://schemas.openxmlformats.org/officeDocument/2006/relationships/sharedStrings" Target="/xl/sharedStrings.xml" Id="R21581b4faf52478a" /><Relationship Type="http://schemas.openxmlformats.org/officeDocument/2006/relationships/worksheet" Target="/xl/worksheets/sheet1.xml" Id="Re727ba19c8b149b7" /><Relationship Type="http://schemas.openxmlformats.org/officeDocument/2006/relationships/worksheet" Target="/xl/worksheets/sheet2.xml" Id="R358dd8803e9c4299" /><Relationship Type="http://schemas.openxmlformats.org/officeDocument/2006/relationships/worksheet" Target="/xl/worksheets/sheet3.xml" Id="R8261c599aa7144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30548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0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4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4" t="str">
        <x:v>Trí Tuệ Tài Chính CFO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34" customHeight="1">
      <x:c r="A4" s="5" t="str">
        <x:v>Dữ liệu giả lập. Đơn vị VND. Tỷ lệ thu dự kiến liên kết từ Giả định.</x:v>
      </x:c>
      <x:c r="B4" s="5"/>
      <x:c r="C4" s="5"/>
      <x:c r="D4" s="5"/>
      <x:c r="E4" s="5"/>
      <x:c r="F4" s="5"/>
      <x:c r="G4" s="5"/>
      <x:c r="H4" s="5"/>
      <x:c r="I4" s="5"/>
      <x:c r="J4" s="5"/>
      <x:c r="K4" s="5"/>
    </x:row>
    <x:row r="5" ht="26" customHeight="1">
      <x:c r="A5" s="2" t="str">
        <x:v>Tỷ lệ thu</x:v>
      </x:c>
      <x:c r="B5" s="15" t="n">
        <x:f>'Giả định'!B5</x:f>
        <x:v>1</x:v>
      </x:c>
      <x:c r="C5" s="2"/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44" customHeight="1">
      <x:c r="A7" s="13" t="str">
        <x:v>Tuần</x:v>
      </x:c>
      <x:c r="B7" s="13" t="str">
        <x:v>Số dư đầu kỳ</x:v>
      </x:c>
      <x:c r="C7" s="13" t="str">
        <x:v>Thu chắc chắn</x:v>
      </x:c>
      <x:c r="D7" s="13" t="str">
        <x:v>Thu dự kiến</x:v>
      </x:c>
      <x:c r="E7" s="13" t="str">
        <x:v>Tổng thu</x:v>
      </x:c>
      <x:c r="F7" s="13" t="str">
        <x:v>Chi chắc chắn</x:v>
      </x:c>
      <x:c r="G7" s="13" t="str">
        <x:v>Chi dự kiến</x:v>
      </x:c>
      <x:c r="H7" s="13" t="str">
        <x:v>Tổng chi</x:v>
      </x:c>
      <x:c r="I7" s="13" t="str">
        <x:v>Dòng tiền thuần</x:v>
      </x:c>
      <x:c r="J7" s="13" t="str">
        <x:v>Số dư cuối kỳ</x:v>
      </x:c>
      <x:c r="K7" s="13" t="str">
        <x:v>Cảnh báo</x:v>
      </x:c>
    </x:row>
    <x:row r="8" ht="26" customHeight="1">
      <x:c r="A8" s="14" t="str">
        <x:f>'Giả định'!A8</x:f>
        <x:v>T1</x:v>
      </x:c>
      <x:c r="B8" s="17" t="n">
        <x:f>IF(ISNUMBER('Giả định'!$B$4),'Giả định'!$B$4,"Thiếu dữ liệu")</x:f>
        <x:v>200000000</x:v>
      </x:c>
      <x:c r="C8" s="17" t="n">
        <x:f>IF(ISNUMBER('Giả định'!B8),'Giả định'!B8,"Thiếu dữ liệu")</x:f>
        <x:v>80000000</x:v>
      </x:c>
      <x:c r="D8" s="17" t="n">
        <x:f>IF(COUNT('Giả định'!C8,'Giả định'!$B$5)&lt;2,"Thiếu dữ liệu",'Giả định'!C8*'Giả định'!$B$5)</x:f>
        <x:v>20000000</x:v>
      </x:c>
      <x:c r="E8" s="18" t="n">
        <x:f>IF(COUNT(C8:D8)&lt;2,"Thiếu dữ liệu",SUM(C8:D8))</x:f>
        <x:v>100000000</x:v>
      </x:c>
      <x:c r="F8" s="17" t="n">
        <x:f>IF(ISNUMBER('Giả định'!D8),'Giả định'!D8,"Thiếu dữ liệu")</x:f>
        <x:v>100000000</x:v>
      </x:c>
      <x:c r="G8" s="17" t="n">
        <x:f>IF(ISNUMBER('Giả định'!E8),'Giả định'!E8,"Thiếu dữ liệu")</x:f>
        <x:v>20000000</x:v>
      </x:c>
      <x:c r="H8" s="18" t="n">
        <x:f>IF(COUNT(F8:G8)&lt;2,"Thiếu dữ liệu",SUM(F8:G8))</x:f>
        <x:v>120000000</x:v>
      </x:c>
      <x:c r="I8" s="18" t="n">
        <x:f>IF(COUNT(E8,H8)&lt;2,"Thiếu dữ liệu",E8-H8)</x:f>
        <x:v>-20000000</x:v>
      </x:c>
      <x:c r="J8" s="18" t="n">
        <x:f>IF(COUNT(B8,I8)&lt;2,"Thiếu dữ liệu",B8+I8)</x:f>
        <x:v>180000000</x:v>
      </x:c>
      <x:c r="K8" s="16" t="str">
        <x:f>IF(ISNUMBER(J8),IF(J8&lt;0,"Thiếu tiền","Không âm cuối tuần"),"Kiểm tra dữ liệu")</x:f>
        <x:v>Không âm cuối tuần</x:v>
      </x:c>
    </x:row>
    <x:row r="9" ht="26" customHeight="1">
      <x:c r="A9" s="14" t="str">
        <x:f>'Giả định'!A9</x:f>
        <x:v>T2</x:v>
      </x:c>
      <x:c r="B9" s="18" t="n">
        <x:f>J8</x:f>
        <x:v>180000000</x:v>
      </x:c>
      <x:c r="C9" s="17" t="n">
        <x:f>IF(ISNUMBER('Giả định'!B9),'Giả định'!B9,"Thiếu dữ liệu")</x:f>
        <x:v>60000000</x:v>
      </x:c>
      <x:c r="D9" s="17" t="n">
        <x:f>IF(COUNT('Giả định'!C9,'Giả định'!$B$5)&lt;2,"Thiếu dữ liệu",'Giả định'!C9*'Giả định'!$B$5)</x:f>
        <x:v>20000000</x:v>
      </x:c>
      <x:c r="E9" s="18" t="n">
        <x:f>IF(COUNT(C9:D9)&lt;2,"Thiếu dữ liệu",SUM(C9:D9))</x:f>
        <x:v>80000000</x:v>
      </x:c>
      <x:c r="F9" s="17" t="n">
        <x:f>IF(ISNUMBER('Giả định'!D9),'Giả định'!D9,"Thiếu dữ liệu")</x:f>
        <x:v>90000000</x:v>
      </x:c>
      <x:c r="G9" s="17" t="n">
        <x:f>IF(ISNUMBER('Giả định'!E9),'Giả định'!E9,"Thiếu dữ liệu")</x:f>
        <x:v>10000000</x:v>
      </x:c>
      <x:c r="H9" s="18" t="n">
        <x:f>IF(COUNT(F9:G9)&lt;2,"Thiếu dữ liệu",SUM(F9:G9))</x:f>
        <x:v>100000000</x:v>
      </x:c>
      <x:c r="I9" s="18" t="n">
        <x:f>IF(COUNT(E9,H9)&lt;2,"Thiếu dữ liệu",E9-H9)</x:f>
        <x:v>-20000000</x:v>
      </x:c>
      <x:c r="J9" s="18" t="n">
        <x:f>IF(COUNT(B9,I9)&lt;2,"Thiếu dữ liệu",B9+I9)</x:f>
        <x:v>160000000</x:v>
      </x:c>
      <x:c r="K9" s="16" t="str">
        <x:f>IF(ISNUMBER(J9),IF(J9&lt;0,"Thiếu tiền","Không âm cuối tuần"),"Kiểm tra dữ liệu")</x:f>
        <x:v>Không âm cuối tuần</x:v>
      </x:c>
    </x:row>
    <x:row r="10" ht="26" customHeight="1">
      <x:c r="A10" s="14" t="str">
        <x:f>'Giả định'!A10</x:f>
        <x:v>T3</x:v>
      </x:c>
      <x:c r="B10" s="18" t="n">
        <x:f>J9</x:f>
        <x:v>160000000</x:v>
      </x:c>
      <x:c r="C10" s="17" t="n">
        <x:f>IF(ISNUMBER('Giả định'!B10),'Giả định'!B10,"Thiếu dữ liệu")</x:f>
        <x:v>50000000</x:v>
      </x:c>
      <x:c r="D10" s="17" t="n">
        <x:f>IF(COUNT('Giả định'!C10,'Giả định'!$B$5)&lt;2,"Thiếu dữ liệu",'Giả định'!C10*'Giả định'!$B$5)</x:f>
        <x:v>10000000</x:v>
      </x:c>
      <x:c r="E10" s="18" t="n">
        <x:f>IF(COUNT(C10:D10)&lt;2,"Thiếu dữ liệu",SUM(C10:D10))</x:f>
        <x:v>60000000</x:v>
      </x:c>
      <x:c r="F10" s="17" t="n">
        <x:f>IF(ISNUMBER('Giả định'!D10),'Giả định'!D10,"Thiếu dữ liệu")</x:f>
        <x:v>120000000</x:v>
      </x:c>
      <x:c r="G10" s="17" t="n">
        <x:f>IF(ISNUMBER('Giả định'!E10),'Giả định'!E10,"Thiếu dữ liệu")</x:f>
        <x:v>20000000</x:v>
      </x:c>
      <x:c r="H10" s="18" t="n">
        <x:f>IF(COUNT(F10:G10)&lt;2,"Thiếu dữ liệu",SUM(F10:G10))</x:f>
        <x:v>140000000</x:v>
      </x:c>
      <x:c r="I10" s="18" t="n">
        <x:f>IF(COUNT(E10,H10)&lt;2,"Thiếu dữ liệu",E10-H10)</x:f>
        <x:v>-80000000</x:v>
      </x:c>
      <x:c r="J10" s="18" t="n">
        <x:f>IF(COUNT(B10,I10)&lt;2,"Thiếu dữ liệu",B10+I10)</x:f>
        <x:v>80000000</x:v>
      </x:c>
      <x:c r="K10" s="16" t="str">
        <x:f>IF(ISNUMBER(J10),IF(J10&lt;0,"Thiếu tiền","Không âm cuối tuần"),"Kiểm tra dữ liệu")</x:f>
        <x:v>Không âm cuối tuần</x:v>
      </x:c>
    </x:row>
    <x:row r="11" ht="26" customHeight="1">
      <x:c r="A11" s="14" t="str">
        <x:f>'Giả định'!A11</x:f>
        <x:v>T4</x:v>
      </x:c>
      <x:c r="B11" s="18" t="n">
        <x:f>J10</x:f>
        <x:v>80000000</x:v>
      </x:c>
      <x:c r="C11" s="17" t="n">
        <x:f>IF(ISNUMBER('Giả định'!B11),'Giả định'!B11,"Thiếu dữ liệu")</x:f>
        <x:v>80000000</x:v>
      </x:c>
      <x:c r="D11" s="17" t="n">
        <x:f>IF(COUNT('Giả định'!C11,'Giả định'!$B$5)&lt;2,"Thiếu dữ liệu",'Giả định'!C11*'Giả định'!$B$5)</x:f>
        <x:v>20000000</x:v>
      </x:c>
      <x:c r="E11" s="18" t="n">
        <x:f>IF(COUNT(C11:D11)&lt;2,"Thiếu dữ liệu",SUM(C11:D11))</x:f>
        <x:v>100000000</x:v>
      </x:c>
      <x:c r="F11" s="17" t="n">
        <x:f>IF(ISNUMBER('Giả định'!D11),'Giả định'!D11,"Thiếu dữ liệu")</x:f>
        <x:v>110000000</x:v>
      </x:c>
      <x:c r="G11" s="17" t="n">
        <x:f>IF(ISNUMBER('Giả định'!E11),'Giả định'!E11,"Thiếu dữ liệu")</x:f>
        <x:v>10000000</x:v>
      </x:c>
      <x:c r="H11" s="18" t="n">
        <x:f>IF(COUNT(F11:G11)&lt;2,"Thiếu dữ liệu",SUM(F11:G11))</x:f>
        <x:v>120000000</x:v>
      </x:c>
      <x:c r="I11" s="18" t="n">
        <x:f>IF(COUNT(E11,H11)&lt;2,"Thiếu dữ liệu",E11-H11)</x:f>
        <x:v>-20000000</x:v>
      </x:c>
      <x:c r="J11" s="18" t="n">
        <x:f>IF(COUNT(B11,I11)&lt;2,"Thiếu dữ liệu",B11+I11)</x:f>
        <x:v>60000000</x:v>
      </x:c>
      <x:c r="K11" s="16" t="str">
        <x:f>IF(ISNUMBER(J11),IF(J11&lt;0,"Thiếu tiền","Không âm cuối tuần"),"Kiểm tra dữ liệu")</x:f>
        <x:v>Không âm cuối tuần</x:v>
      </x:c>
    </x:row>
    <x:row r="12" ht="26" customHeight="1">
      <x:c r="A12" s="14" t="str">
        <x:f>'Giả định'!A12</x:f>
        <x:v>T5</x:v>
      </x:c>
      <x:c r="B12" s="18" t="n">
        <x:f>J11</x:f>
        <x:v>60000000</x:v>
      </x:c>
      <x:c r="C12" s="17" t="n">
        <x:f>IF(ISNUMBER('Giả định'!B12),'Giả định'!B12,"Thiếu dữ liệu")</x:f>
        <x:v>120000000</x:v>
      </x:c>
      <x:c r="D12" s="17" t="n">
        <x:f>IF(COUNT('Giả định'!C12,'Giả định'!$B$5)&lt;2,"Thiếu dữ liệu",'Giả định'!C12*'Giả định'!$B$5)</x:f>
        <x:v>30000000</x:v>
      </x:c>
      <x:c r="E12" s="18" t="n">
        <x:f>IF(COUNT(C12:D12)&lt;2,"Thiếu dữ liệu",SUM(C12:D12))</x:f>
        <x:v>150000000</x:v>
      </x:c>
      <x:c r="F12" s="17" t="n">
        <x:f>IF(ISNUMBER('Giả định'!D12),'Giả định'!D12,"Thiếu dữ liệu")</x:f>
        <x:v>80000000</x:v>
      </x:c>
      <x:c r="G12" s="17" t="n">
        <x:f>IF(ISNUMBER('Giả định'!E12),'Giả định'!E12,"Thiếu dữ liệu")</x:f>
        <x:v>10000000</x:v>
      </x:c>
      <x:c r="H12" s="18" t="n">
        <x:f>IF(COUNT(F12:G12)&lt;2,"Thiếu dữ liệu",SUM(F12:G12))</x:f>
        <x:v>90000000</x:v>
      </x:c>
      <x:c r="I12" s="18" t="n">
        <x:f>IF(COUNT(E12,H12)&lt;2,"Thiếu dữ liệu",E12-H12)</x:f>
        <x:v>60000000</x:v>
      </x:c>
      <x:c r="J12" s="18" t="n">
        <x:f>IF(COUNT(B12,I12)&lt;2,"Thiếu dữ liệu",B12+I12)</x:f>
        <x:v>120000000</x:v>
      </x:c>
      <x:c r="K12" s="16" t="str">
        <x:f>IF(ISNUMBER(J12),IF(J12&lt;0,"Thiếu tiền","Không âm cuối tuần"),"Kiểm tra dữ liệu")</x:f>
        <x:v>Không âm cuối tuần</x:v>
      </x:c>
    </x:row>
    <x:row r="13" ht="26" customHeight="1">
      <x:c r="A13" s="14" t="str">
        <x:f>'Giả định'!A13</x:f>
        <x:v>T6</x:v>
      </x:c>
      <x:c r="B13" s="18" t="n">
        <x:f>J12</x:f>
        <x:v>120000000</x:v>
      </x:c>
      <x:c r="C13" s="17" t="n">
        <x:f>IF(ISNUMBER('Giả định'!B13),'Giả định'!B13,"Thiếu dữ liệu")</x:f>
        <x:v>100000000</x:v>
      </x:c>
      <x:c r="D13" s="17" t="n">
        <x:f>IF(COUNT('Giả định'!C13,'Giả định'!$B$5)&lt;2,"Thiếu dữ liệu",'Giả định'!C13*'Giả định'!$B$5)</x:f>
        <x:v>20000000</x:v>
      </x:c>
      <x:c r="E13" s="18" t="n">
        <x:f>IF(COUNT(C13:D13)&lt;2,"Thiếu dữ liệu",SUM(C13:D13))</x:f>
        <x:v>120000000</x:v>
      </x:c>
      <x:c r="F13" s="17" t="n">
        <x:f>IF(ISNUMBER('Giả định'!D13),'Giả định'!D13,"Thiếu dữ liệu")</x:f>
        <x:v>90000000</x:v>
      </x:c>
      <x:c r="G13" s="17" t="n">
        <x:f>IF(ISNUMBER('Giả định'!E13),'Giả định'!E13,"Thiếu dữ liệu")</x:f>
        <x:v>10000000</x:v>
      </x:c>
      <x:c r="H13" s="18" t="n">
        <x:f>IF(COUNT(F13:G13)&lt;2,"Thiếu dữ liệu",SUM(F13:G13))</x:f>
        <x:v>100000000</x:v>
      </x:c>
      <x:c r="I13" s="18" t="n">
        <x:f>IF(COUNT(E13,H13)&lt;2,"Thiếu dữ liệu",E13-H13)</x:f>
        <x:v>20000000</x:v>
      </x:c>
      <x:c r="J13" s="18" t="n">
        <x:f>IF(COUNT(B13,I13)&lt;2,"Thiếu dữ liệu",B13+I13)</x:f>
        <x:v>140000000</x:v>
      </x:c>
      <x:c r="K13" s="16" t="str">
        <x:f>IF(ISNUMBER(J13),IF(J13&lt;0,"Thiếu tiền","Không âm cuối tuần"),"Kiểm tra dữ liệu")</x:f>
        <x:v>Không âm cuối tuần</x:v>
      </x:c>
    </x:row>
    <x:row r="14" ht="26" customHeight="1">
      <x:c r="A14" s="14" t="str">
        <x:f>'Giả định'!A14</x:f>
        <x:v>T7</x:v>
      </x:c>
      <x:c r="B14" s="18" t="n">
        <x:f>J13</x:f>
        <x:v>140000000</x:v>
      </x:c>
      <x:c r="C14" s="17" t="n">
        <x:f>IF(ISNUMBER('Giả định'!B14),'Giả định'!B14,"Thiếu dữ liệu")</x:f>
        <x:v>90000000</x:v>
      </x:c>
      <x:c r="D14" s="17" t="n">
        <x:f>IF(COUNT('Giả định'!C14,'Giả định'!$B$5)&lt;2,"Thiếu dữ liệu",'Giả định'!C14*'Giả định'!$B$5)</x:f>
        <x:v>20000000</x:v>
      </x:c>
      <x:c r="E14" s="18" t="n">
        <x:f>IF(COUNT(C14:D14)&lt;2,"Thiếu dữ liệu",SUM(C14:D14))</x:f>
        <x:v>110000000</x:v>
      </x:c>
      <x:c r="F14" s="17" t="n">
        <x:f>IF(ISNUMBER('Giả định'!D14),'Giả định'!D14,"Thiếu dữ liệu")</x:f>
        <x:v>100000000</x:v>
      </x:c>
      <x:c r="G14" s="17" t="n">
        <x:f>IF(ISNUMBER('Giả định'!E14),'Giả định'!E14,"Thiếu dữ liệu")</x:f>
        <x:v>10000000</x:v>
      </x:c>
      <x:c r="H14" s="18" t="n">
        <x:f>IF(COUNT(F14:G14)&lt;2,"Thiếu dữ liệu",SUM(F14:G14))</x:f>
        <x:v>110000000</x:v>
      </x:c>
      <x:c r="I14" s="18" t="n">
        <x:f>IF(COUNT(E14,H14)&lt;2,"Thiếu dữ liệu",E14-H14)</x:f>
        <x:v>0</x:v>
      </x:c>
      <x:c r="J14" s="18" t="n">
        <x:f>IF(COUNT(B14,I14)&lt;2,"Thiếu dữ liệu",B14+I14)</x:f>
        <x:v>140000000</x:v>
      </x:c>
      <x:c r="K14" s="16" t="str">
        <x:f>IF(ISNUMBER(J14),IF(J14&lt;0,"Thiếu tiền","Không âm cuối tuần"),"Kiểm tra dữ liệu")</x:f>
        <x:v>Không âm cuối tuần</x:v>
      </x:c>
    </x:row>
    <x:row r="15" ht="26" customHeight="1">
      <x:c r="A15" s="14" t="str">
        <x:f>'Giả định'!A15</x:f>
        <x:v>T8</x:v>
      </x:c>
      <x:c r="B15" s="18" t="n">
        <x:f>J14</x:f>
        <x:v>140000000</x:v>
      </x:c>
      <x:c r="C15" s="17" t="n">
        <x:f>IF(ISNUMBER('Giả định'!B15),'Giả định'!B15,"Thiếu dữ liệu")</x:f>
        <x:v>100000000</x:v>
      </x:c>
      <x:c r="D15" s="17" t="n">
        <x:f>IF(COUNT('Giả định'!C15,'Giả định'!$B$5)&lt;2,"Thiếu dữ liệu",'Giả định'!C15*'Giả định'!$B$5)</x:f>
        <x:v>20000000</x:v>
      </x:c>
      <x:c r="E15" s="18" t="n">
        <x:f>IF(COUNT(C15:D15)&lt;2,"Thiếu dữ liệu",SUM(C15:D15))</x:f>
        <x:v>120000000</x:v>
      </x:c>
      <x:c r="F15" s="17" t="n">
        <x:f>IF(ISNUMBER('Giả định'!D15),'Giả định'!D15,"Thiếu dữ liệu")</x:f>
        <x:v>90000000</x:v>
      </x:c>
      <x:c r="G15" s="17" t="n">
        <x:f>IF(ISNUMBER('Giả định'!E15),'Giả định'!E15,"Thiếu dữ liệu")</x:f>
        <x:v>10000000</x:v>
      </x:c>
      <x:c r="H15" s="18" t="n">
        <x:f>IF(COUNT(F15:G15)&lt;2,"Thiếu dữ liệu",SUM(F15:G15))</x:f>
        <x:v>100000000</x:v>
      </x:c>
      <x:c r="I15" s="18" t="n">
        <x:f>IF(COUNT(E15,H15)&lt;2,"Thiếu dữ liệu",E15-H15)</x:f>
        <x:v>20000000</x:v>
      </x:c>
      <x:c r="J15" s="18" t="n">
        <x:f>IF(COUNT(B15,I15)&lt;2,"Thiếu dữ liệu",B15+I15)</x:f>
        <x:v>160000000</x:v>
      </x:c>
      <x:c r="K15" s="16" t="str">
        <x:f>IF(ISNUMBER(J15),IF(J15&lt;0,"Thiếu tiền","Không âm cuối tuần"),"Kiểm tra dữ liệu")</x:f>
        <x:v>Không âm cuối tuần</x:v>
      </x:c>
    </x:row>
    <x:row r="16" ht="26" customHeight="1">
      <x:c r="A16" s="14" t="str">
        <x:f>'Giả định'!A16</x:f>
        <x:v>T9</x:v>
      </x:c>
      <x:c r="B16" s="18" t="n">
        <x:f>J15</x:f>
        <x:v>160000000</x:v>
      </x:c>
      <x:c r="C16" s="17" t="n">
        <x:f>IF(ISNUMBER('Giả định'!B16),'Giả định'!B16,"Thiếu dữ liệu")</x:f>
        <x:v>110000000</x:v>
      </x:c>
      <x:c r="D16" s="17" t="n">
        <x:f>IF(COUNT('Giả định'!C16,'Giả định'!$B$5)&lt;2,"Thiếu dữ liệu",'Giả định'!C16*'Giả định'!$B$5)</x:f>
        <x:v>20000000</x:v>
      </x:c>
      <x:c r="E16" s="18" t="n">
        <x:f>IF(COUNT(C16:D16)&lt;2,"Thiếu dữ liệu",SUM(C16:D16))</x:f>
        <x:v>130000000</x:v>
      </x:c>
      <x:c r="F16" s="17" t="n">
        <x:f>IF(ISNUMBER('Giả định'!D16),'Giả định'!D16,"Thiếu dữ liệu")</x:f>
        <x:v>100000000</x:v>
      </x:c>
      <x:c r="G16" s="17" t="n">
        <x:f>IF(ISNUMBER('Giả định'!E16),'Giả định'!E16,"Thiếu dữ liệu")</x:f>
        <x:v>10000000</x:v>
      </x:c>
      <x:c r="H16" s="18" t="n">
        <x:f>IF(COUNT(F16:G16)&lt;2,"Thiếu dữ liệu",SUM(F16:G16))</x:f>
        <x:v>110000000</x:v>
      </x:c>
      <x:c r="I16" s="18" t="n">
        <x:f>IF(COUNT(E16,H16)&lt;2,"Thiếu dữ liệu",E16-H16)</x:f>
        <x:v>20000000</x:v>
      </x:c>
      <x:c r="J16" s="18" t="n">
        <x:f>IF(COUNT(B16,I16)&lt;2,"Thiếu dữ liệu",B16+I16)</x:f>
        <x:v>180000000</x:v>
      </x:c>
      <x:c r="K16" s="16" t="str">
        <x:f>IF(ISNUMBER(J16),IF(J16&lt;0,"Thiếu tiền","Không âm cuối tuần"),"Kiểm tra dữ liệu")</x:f>
        <x:v>Không âm cuối tuần</x:v>
      </x:c>
    </x:row>
    <x:row r="17" ht="26" customHeight="1">
      <x:c r="A17" s="14" t="str">
        <x:f>'Giả định'!A17</x:f>
        <x:v>T10</x:v>
      </x:c>
      <x:c r="B17" s="18" t="n">
        <x:f>J16</x:f>
        <x:v>180000000</x:v>
      </x:c>
      <x:c r="C17" s="17" t="n">
        <x:f>IF(ISNUMBER('Giả định'!B17),'Giả định'!B17,"Thiếu dữ liệu")</x:f>
        <x:v>100000000</x:v>
      </x:c>
      <x:c r="D17" s="17" t="n">
        <x:f>IF(COUNT('Giả định'!C17,'Giả định'!$B$5)&lt;2,"Thiếu dữ liệu",'Giả định'!C17*'Giả định'!$B$5)</x:f>
        <x:v>20000000</x:v>
      </x:c>
      <x:c r="E17" s="18" t="n">
        <x:f>IF(COUNT(C17:D17)&lt;2,"Thiếu dữ liệu",SUM(C17:D17))</x:f>
        <x:v>120000000</x:v>
      </x:c>
      <x:c r="F17" s="17" t="n">
        <x:f>IF(ISNUMBER('Giả định'!D17),'Giả định'!D17,"Thiếu dữ liệu")</x:f>
        <x:v>90000000</x:v>
      </x:c>
      <x:c r="G17" s="17" t="n">
        <x:f>IF(ISNUMBER('Giả định'!E17),'Giả định'!E17,"Thiếu dữ liệu")</x:f>
        <x:v>10000000</x:v>
      </x:c>
      <x:c r="H17" s="18" t="n">
        <x:f>IF(COUNT(F17:G17)&lt;2,"Thiếu dữ liệu",SUM(F17:G17))</x:f>
        <x:v>100000000</x:v>
      </x:c>
      <x:c r="I17" s="18" t="n">
        <x:f>IF(COUNT(E17,H17)&lt;2,"Thiếu dữ liệu",E17-H17)</x:f>
        <x:v>20000000</x:v>
      </x:c>
      <x:c r="J17" s="18" t="n">
        <x:f>IF(COUNT(B17,I17)&lt;2,"Thiếu dữ liệu",B17+I17)</x:f>
        <x:v>200000000</x:v>
      </x:c>
      <x:c r="K17" s="16" t="str">
        <x:f>IF(ISNUMBER(J17),IF(J17&lt;0,"Thiếu tiền","Không âm cuối tuần"),"Kiểm tra dữ liệu")</x:f>
        <x:v>Không âm cuối tuần</x:v>
      </x:c>
    </x:row>
    <x:row r="18" ht="26" customHeight="1">
      <x:c r="A18" s="14" t="str">
        <x:f>'Giả định'!A18</x:f>
        <x:v>T11</x:v>
      </x:c>
      <x:c r="B18" s="18" t="n">
        <x:f>J17</x:f>
        <x:v>200000000</x:v>
      </x:c>
      <x:c r="C18" s="17" t="n">
        <x:f>IF(ISNUMBER('Giả định'!B18),'Giả định'!B18,"Thiếu dữ liệu")</x:f>
        <x:v>120000000</x:v>
      </x:c>
      <x:c r="D18" s="17" t="n">
        <x:f>IF(COUNT('Giả định'!C18,'Giả định'!$B$5)&lt;2,"Thiếu dữ liệu",'Giả định'!C18*'Giả định'!$B$5)</x:f>
        <x:v>20000000</x:v>
      </x:c>
      <x:c r="E18" s="18" t="n">
        <x:f>IF(COUNT(C18:D18)&lt;2,"Thiếu dữ liệu",SUM(C18:D18))</x:f>
        <x:v>140000000</x:v>
      </x:c>
      <x:c r="F18" s="17" t="n">
        <x:f>IF(ISNUMBER('Giả định'!D18),'Giả định'!D18,"Thiếu dữ liệu")</x:f>
        <x:v>110000000</x:v>
      </x:c>
      <x:c r="G18" s="17" t="n">
        <x:f>IF(ISNUMBER('Giả định'!E18),'Giả định'!E18,"Thiếu dữ liệu")</x:f>
        <x:v>10000000</x:v>
      </x:c>
      <x:c r="H18" s="18" t="n">
        <x:f>IF(COUNT(F18:G18)&lt;2,"Thiếu dữ liệu",SUM(F18:G18))</x:f>
        <x:v>120000000</x:v>
      </x:c>
      <x:c r="I18" s="18" t="n">
        <x:f>IF(COUNT(E18,H18)&lt;2,"Thiếu dữ liệu",E18-H18)</x:f>
        <x:v>20000000</x:v>
      </x:c>
      <x:c r="J18" s="18" t="n">
        <x:f>IF(COUNT(B18,I18)&lt;2,"Thiếu dữ liệu",B18+I18)</x:f>
        <x:v>220000000</x:v>
      </x:c>
      <x:c r="K18" s="16" t="str">
        <x:f>IF(ISNUMBER(J18),IF(J18&lt;0,"Thiếu tiền","Không âm cuối tuần"),"Kiểm tra dữ liệu")</x:f>
        <x:v>Không âm cuối tuần</x:v>
      </x:c>
    </x:row>
    <x:row r="19" ht="26" customHeight="1">
      <x:c r="A19" s="14" t="str">
        <x:f>'Giả định'!A19</x:f>
        <x:v>T12</x:v>
      </x:c>
      <x:c r="B19" s="18" t="n">
        <x:f>J18</x:f>
        <x:v>220000000</x:v>
      </x:c>
      <x:c r="C19" s="17" t="n">
        <x:f>IF(ISNUMBER('Giả định'!B19),'Giả định'!B19,"Thiếu dữ liệu")</x:f>
        <x:v>110000000</x:v>
      </x:c>
      <x:c r="D19" s="17" t="n">
        <x:f>IF(COUNT('Giả định'!C19,'Giả định'!$B$5)&lt;2,"Thiếu dữ liệu",'Giả định'!C19*'Giả định'!$B$5)</x:f>
        <x:v>20000000</x:v>
      </x:c>
      <x:c r="E19" s="18" t="n">
        <x:f>IF(COUNT(C19:D19)&lt;2,"Thiếu dữ liệu",SUM(C19:D19))</x:f>
        <x:v>130000000</x:v>
      </x:c>
      <x:c r="F19" s="17" t="n">
        <x:f>IF(ISNUMBER('Giả định'!D19),'Giả định'!D19,"Thiếu dữ liệu")</x:f>
        <x:v>100000000</x:v>
      </x:c>
      <x:c r="G19" s="17" t="n">
        <x:f>IF(ISNUMBER('Giả định'!E19),'Giả định'!E19,"Thiếu dữ liệu")</x:f>
        <x:v>10000000</x:v>
      </x:c>
      <x:c r="H19" s="18" t="n">
        <x:f>IF(COUNT(F19:G19)&lt;2,"Thiếu dữ liệu",SUM(F19:G19))</x:f>
        <x:v>110000000</x:v>
      </x:c>
      <x:c r="I19" s="18" t="n">
        <x:f>IF(COUNT(E19,H19)&lt;2,"Thiếu dữ liệu",E19-H19)</x:f>
        <x:v>20000000</x:v>
      </x:c>
      <x:c r="J19" s="18" t="n">
        <x:f>IF(COUNT(B19,I19)&lt;2,"Thiếu dữ liệu",B19+I19)</x:f>
        <x:v>240000000</x:v>
      </x:c>
      <x:c r="K19" s="16" t="str">
        <x:f>IF(ISNUMBER(J19),IF(J19&lt;0,"Thiếu tiền","Không âm cuối tuần"),"Kiểm tra dữ liệu")</x:f>
        <x:v>Không âm cuối tuần</x:v>
      </x:c>
    </x:row>
    <x:row r="20" ht="26" customHeight="1">
      <x:c r="A20" s="14" t="str">
        <x:f>'Giả định'!A20</x:f>
        <x:v>T13</x:v>
      </x:c>
      <x:c r="B20" s="18" t="n">
        <x:f>J19</x:f>
        <x:v>240000000</x:v>
      </x:c>
      <x:c r="C20" s="17" t="n">
        <x:f>IF(ISNUMBER('Giả định'!B20),'Giả định'!B20,"Thiếu dữ liệu")</x:f>
        <x:v>130000000</x:v>
      </x:c>
      <x:c r="D20" s="17" t="n">
        <x:f>IF(COUNT('Giả định'!C20,'Giả định'!$B$5)&lt;2,"Thiếu dữ liệu",'Giả định'!C20*'Giả định'!$B$5)</x:f>
        <x:v>20000000</x:v>
      </x:c>
      <x:c r="E20" s="18" t="n">
        <x:f>IF(COUNT(C20:D20)&lt;2,"Thiếu dữ liệu",SUM(C20:D20))</x:f>
        <x:v>150000000</x:v>
      </x:c>
      <x:c r="F20" s="17" t="n">
        <x:f>IF(ISNUMBER('Giả định'!D20),'Giả định'!D20,"Thiếu dữ liệu")</x:f>
        <x:v>110000000</x:v>
      </x:c>
      <x:c r="G20" s="17" t="n">
        <x:f>IF(ISNUMBER('Giả định'!E20),'Giả định'!E20,"Thiếu dữ liệu")</x:f>
        <x:v>10000000</x:v>
      </x:c>
      <x:c r="H20" s="18" t="n">
        <x:f>IF(COUNT(F20:G20)&lt;2,"Thiếu dữ liệu",SUM(F20:G20))</x:f>
        <x:v>120000000</x:v>
      </x:c>
      <x:c r="I20" s="18" t="n">
        <x:f>IF(COUNT(E20,H20)&lt;2,"Thiếu dữ liệu",E20-H20)</x:f>
        <x:v>30000000</x:v>
      </x:c>
      <x:c r="J20" s="18" t="n">
        <x:f>IF(COUNT(B20,I20)&lt;2,"Thiếu dữ liệu",B20+I20)</x:f>
        <x:v>270000000</x:v>
      </x:c>
      <x:c r="K20" s="16" t="str">
        <x:f>IF(ISNUMBER(J20),IF(J20&lt;0,"Thiếu tiền","Không âm cuối tuần"),"Kiểm tra dữ liệu")</x:f>
        <x:v>Không âm cuối tuần</x:v>
      </x:c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45" customHeight="1">
      <x:c r="A23" s="5" t="str">
        <x:v>Không tự xác nhận nguyên nhân hoặc nguồn tài trợ. Người phụ trách xác minh lịch thu chi và phê duyệt phương án.</x:v>
      </x:c>
      <x:c r="B23" s="5"/>
      <x:c r="C23" s="5"/>
      <x:c r="D23" s="5"/>
      <x:c r="E23" s="5"/>
      <x:c r="F23" s="5"/>
      <x:c r="G23" s="5"/>
      <x:c r="H23" s="5"/>
      <x:c r="I23" s="5"/>
      <x:c r="J23" s="5"/>
      <x:c r="K23" s="5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</x:sheetData>
  <x:mergeCells>
    <x:mergeCell ref="A4:K4"/>
    <x:mergeCell ref="A23:K23"/>
  </x:mergeCells>
  <x:conditionalFormatting sqref="J8:J20">
    <x:cfRule type="cellIs" dxfId="0" priority="1" operator="lessThan">
      <x:formula>0</x:formula>
    </x:cfRule>
  </x:conditionalFormatting>
  <x:conditionalFormatting sqref="K8:K20">
    <x:cfRule type="containsText" dxfId="1" priority="2" operator="containsText" text="Thiếu tiền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30548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0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</x:cols>
  <x:sheetData>
    <x:row r="1" ht="26" customHeight="1">
      <x:c r="A1" s="2"/>
      <x:c r="B1" s="2"/>
      <x:c r="C1" s="2"/>
      <x:c r="D1" s="2"/>
      <x:c r="E1" s="2"/>
    </x:row>
    <x:row r="2" ht="26" customHeight="1">
      <x:c r="A2" s="4" t="str">
        <x:v>Trí Tuệ Tài Chính CFO</x:v>
      </x:c>
      <x:c r="B2" s="4"/>
      <x:c r="C2" s="4"/>
      <x:c r="D2" s="4"/>
      <x:c r="E2" s="4"/>
    </x:row>
    <x:row r="3" ht="26" customHeight="1">
      <x:c r="A3" s="2"/>
      <x:c r="B3" s="2"/>
      <x:c r="C3" s="2"/>
      <x:c r="D3" s="2"/>
      <x:c r="E3" s="2"/>
    </x:row>
    <x:row r="4" ht="26" customHeight="1">
      <x:c r="A4" s="2" t="str">
        <x:v>Số dư đầu T1 (VND)</x:v>
      </x:c>
      <x:c r="B4" s="8" t="n">
        <x:v>200000000</x:v>
      </x:c>
      <x:c r="C4" s="2"/>
      <x:c r="D4" s="2"/>
      <x:c r="E4" s="2"/>
    </x:row>
    <x:row r="5" ht="26" customHeight="1">
      <x:c r="A5" s="2" t="str">
        <x:v>Tỷ lệ thu dự kiến</x:v>
      </x:c>
      <x:c r="B5" s="9" t="n">
        <x:v>1</x:v>
      </x:c>
      <x:c r="C5" s="2"/>
      <x:c r="D5" s="2"/>
      <x:c r="E5" s="2"/>
    </x:row>
    <x:row r="6" ht="26" customHeight="1">
      <x:c r="A6" s="2"/>
      <x:c r="B6" s="2"/>
      <x:c r="C6" s="2"/>
      <x:c r="D6" s="2"/>
      <x:c r="E6" s="2"/>
    </x:row>
    <x:row r="7" ht="44" customHeight="1">
      <x:c r="A7" s="13" t="str">
        <x:v>Tuần</x:v>
      </x:c>
      <x:c r="B7" s="13" t="str">
        <x:v>Thu chắc chắn</x:v>
      </x:c>
      <x:c r="C7" s="13" t="str">
        <x:v>Thu dự kiến</x:v>
      </x:c>
      <x:c r="D7" s="13" t="str">
        <x:v>Chi chắc chắn</x:v>
      </x:c>
      <x:c r="E7" s="13" t="str">
        <x:v>Chi dự kiến</x:v>
      </x:c>
    </x:row>
    <x:row r="8" ht="26" customHeight="1">
      <x:c r="A8" s="2" t="str">
        <x:v>T1</x:v>
      </x:c>
      <x:c r="B8" s="8" t="n">
        <x:v>80000000</x:v>
      </x:c>
      <x:c r="C8" s="8" t="n">
        <x:v>20000000</x:v>
      </x:c>
      <x:c r="D8" s="8" t="n">
        <x:v>100000000</x:v>
      </x:c>
      <x:c r="E8" s="8" t="n">
        <x:v>20000000</x:v>
      </x:c>
    </x:row>
    <x:row r="9" ht="26" customHeight="1">
      <x:c r="A9" s="2" t="str">
        <x:v>T2</x:v>
      </x:c>
      <x:c r="B9" s="8" t="n">
        <x:v>60000000</x:v>
      </x:c>
      <x:c r="C9" s="8" t="n">
        <x:v>20000000</x:v>
      </x:c>
      <x:c r="D9" s="8" t="n">
        <x:v>90000000</x:v>
      </x:c>
      <x:c r="E9" s="8" t="n">
        <x:v>10000000</x:v>
      </x:c>
    </x:row>
    <x:row r="10" ht="26" customHeight="1">
      <x:c r="A10" s="2" t="str">
        <x:v>T3</x:v>
      </x:c>
      <x:c r="B10" s="8" t="n">
        <x:v>50000000</x:v>
      </x:c>
      <x:c r="C10" s="8" t="n">
        <x:v>10000000</x:v>
      </x:c>
      <x:c r="D10" s="8" t="n">
        <x:v>120000000</x:v>
      </x:c>
      <x:c r="E10" s="8" t="n">
        <x:v>20000000</x:v>
      </x:c>
    </x:row>
    <x:row r="11" ht="26" customHeight="1">
      <x:c r="A11" s="2" t="str">
        <x:v>T4</x:v>
      </x:c>
      <x:c r="B11" s="8" t="n">
        <x:v>80000000</x:v>
      </x:c>
      <x:c r="C11" s="8" t="n">
        <x:v>20000000</x:v>
      </x:c>
      <x:c r="D11" s="8" t="n">
        <x:v>110000000</x:v>
      </x:c>
      <x:c r="E11" s="8" t="n">
        <x:v>10000000</x:v>
      </x:c>
    </x:row>
    <x:row r="12" ht="26" customHeight="1">
      <x:c r="A12" s="2" t="str">
        <x:v>T5</x:v>
      </x:c>
      <x:c r="B12" s="8" t="n">
        <x:v>120000000</x:v>
      </x:c>
      <x:c r="C12" s="8" t="n">
        <x:v>30000000</x:v>
      </x:c>
      <x:c r="D12" s="8" t="n">
        <x:v>80000000</x:v>
      </x:c>
      <x:c r="E12" s="8" t="n">
        <x:v>10000000</x:v>
      </x:c>
    </x:row>
    <x:row r="13" ht="26" customHeight="1">
      <x:c r="A13" s="2" t="str">
        <x:v>T6</x:v>
      </x:c>
      <x:c r="B13" s="8" t="n">
        <x:v>100000000</x:v>
      </x:c>
      <x:c r="C13" s="8" t="n">
        <x:v>20000000</x:v>
      </x:c>
      <x:c r="D13" s="8" t="n">
        <x:v>90000000</x:v>
      </x:c>
      <x:c r="E13" s="8" t="n">
        <x:v>10000000</x:v>
      </x:c>
    </x:row>
    <x:row r="14" ht="26" customHeight="1">
      <x:c r="A14" s="2" t="str">
        <x:v>T7</x:v>
      </x:c>
      <x:c r="B14" s="8" t="n">
        <x:v>90000000</x:v>
      </x:c>
      <x:c r="C14" s="8" t="n">
        <x:v>20000000</x:v>
      </x:c>
      <x:c r="D14" s="8" t="n">
        <x:v>100000000</x:v>
      </x:c>
      <x:c r="E14" s="8" t="n">
        <x:v>10000000</x:v>
      </x:c>
    </x:row>
    <x:row r="15" ht="26" customHeight="1">
      <x:c r="A15" s="2" t="str">
        <x:v>T8</x:v>
      </x:c>
      <x:c r="B15" s="8" t="n">
        <x:v>100000000</x:v>
      </x:c>
      <x:c r="C15" s="8" t="n">
        <x:v>20000000</x:v>
      </x:c>
      <x:c r="D15" s="8" t="n">
        <x:v>90000000</x:v>
      </x:c>
      <x:c r="E15" s="8" t="n">
        <x:v>10000000</x:v>
      </x:c>
    </x:row>
    <x:row r="16" ht="26" customHeight="1">
      <x:c r="A16" s="2" t="str">
        <x:v>T9</x:v>
      </x:c>
      <x:c r="B16" s="8" t="n">
        <x:v>110000000</x:v>
      </x:c>
      <x:c r="C16" s="8" t="n">
        <x:v>20000000</x:v>
      </x:c>
      <x:c r="D16" s="8" t="n">
        <x:v>100000000</x:v>
      </x:c>
      <x:c r="E16" s="8" t="n">
        <x:v>10000000</x:v>
      </x:c>
    </x:row>
    <x:row r="17" ht="26" customHeight="1">
      <x:c r="A17" s="2" t="str">
        <x:v>T10</x:v>
      </x:c>
      <x:c r="B17" s="8" t="n">
        <x:v>100000000</x:v>
      </x:c>
      <x:c r="C17" s="8" t="n">
        <x:v>20000000</x:v>
      </x:c>
      <x:c r="D17" s="8" t="n">
        <x:v>90000000</x:v>
      </x:c>
      <x:c r="E17" s="8" t="n">
        <x:v>10000000</x:v>
      </x:c>
    </x:row>
    <x:row r="18" ht="26" customHeight="1">
      <x:c r="A18" s="2" t="str">
        <x:v>T11</x:v>
      </x:c>
      <x:c r="B18" s="8" t="n">
        <x:v>120000000</x:v>
      </x:c>
      <x:c r="C18" s="8" t="n">
        <x:v>20000000</x:v>
      </x:c>
      <x:c r="D18" s="8" t="n">
        <x:v>110000000</x:v>
      </x:c>
      <x:c r="E18" s="8" t="n">
        <x:v>10000000</x:v>
      </x:c>
    </x:row>
    <x:row r="19" ht="26" customHeight="1">
      <x:c r="A19" s="2" t="str">
        <x:v>T12</x:v>
      </x:c>
      <x:c r="B19" s="8" t="n">
        <x:v>110000000</x:v>
      </x:c>
      <x:c r="C19" s="8" t="n">
        <x:v>20000000</x:v>
      </x:c>
      <x:c r="D19" s="8" t="n">
        <x:v>100000000</x:v>
      </x:c>
      <x:c r="E19" s="8" t="n">
        <x:v>10000000</x:v>
      </x:c>
    </x:row>
    <x:row r="20" ht="26" customHeight="1">
      <x:c r="A20" s="2" t="str">
        <x:v>T13</x:v>
      </x:c>
      <x:c r="B20" s="8" t="n">
        <x:v>130000000</x:v>
      </x:c>
      <x:c r="C20" s="8" t="n">
        <x:v>20000000</x:v>
      </x:c>
      <x:c r="D20" s="8" t="n">
        <x:v>110000000</x:v>
      </x:c>
      <x:c r="E20" s="8" t="n">
        <x:v>10000000</x:v>
      </x:c>
    </x:row>
    <x:row r="21" ht="26" customHeight="1">
      <x:c r="A21" s="2"/>
      <x:c r="B21" s="2"/>
      <x:c r="C21" s="2"/>
      <x:c r="D21" s="2"/>
      <x:c r="E21" s="2"/>
    </x:row>
    <x:row r="22" ht="26" customHeight="1">
      <x:c r="A22" s="2"/>
      <x:c r="B22" s="2"/>
      <x:c r="C22" s="2"/>
      <x:c r="D22" s="2"/>
      <x:c r="E22" s="2"/>
    </x:row>
    <x:row r="23" ht="50" customHeight="1">
      <x:c r="A23" s="5" t="str">
        <x:v>Nguồn: dữ liệu giả lập. Chắc chắn = lịch có căn cứ; dự kiến = cần xác minh. Chi ghi số dương.</x:v>
      </x:c>
      <x:c r="B23" s="5"/>
      <x:c r="C23" s="5"/>
      <x:c r="D23" s="5"/>
      <x:c r="E23" s="5"/>
    </x:row>
    <x:row r="24" ht="26" customHeight="1">
      <x:c r="A24" s="2"/>
      <x:c r="B24" s="2"/>
      <x:c r="C24" s="2"/>
      <x:c r="D24" s="2"/>
      <x:c r="E24" s="2"/>
    </x:row>
    <x:row r="25" ht="26" customHeight="1">
      <x:c r="A25" s="2"/>
      <x:c r="B25" s="2"/>
      <x:c r="C25" s="2"/>
      <x:c r="D25" s="2"/>
      <x:c r="E25" s="2"/>
    </x:row>
    <x:row r="26" ht="26" customHeight="1">
      <x:c r="A26" s="2"/>
      <x:c r="B26" s="2"/>
      <x:c r="C26" s="2"/>
      <x:c r="D26" s="2"/>
      <x:c r="E26" s="2"/>
    </x:row>
    <x:row r="27" ht="26" customHeight="1">
      <x:c r="A27" s="2"/>
      <x:c r="B27" s="2"/>
      <x:c r="C27" s="2"/>
      <x:c r="D27" s="2"/>
      <x:c r="E27" s="2"/>
    </x:row>
    <x:row r="28" ht="26" customHeight="1">
      <x:c r="A28" s="2"/>
      <x:c r="B28" s="2"/>
      <x:c r="C28" s="2"/>
      <x:c r="D28" s="2"/>
      <x:c r="E28" s="2"/>
    </x:row>
    <x:row r="29" ht="26" customHeight="1">
      <x:c r="A29" s="2"/>
      <x:c r="B29" s="2"/>
      <x:c r="C29" s="2"/>
      <x:c r="D29" s="2"/>
      <x:c r="E29" s="2"/>
    </x:row>
    <x:row r="30" ht="26" customHeight="1">
      <x:c r="A30" s="2"/>
      <x:c r="B30" s="2"/>
      <x:c r="C30" s="2"/>
      <x:c r="D30" s="2"/>
      <x:c r="E30" s="2"/>
    </x:row>
    <x:row r="31" ht="26" customHeight="1">
      <x:c r="A31" s="2"/>
      <x:c r="B31" s="2"/>
      <x:c r="C31" s="2"/>
      <x:c r="D31" s="2"/>
      <x:c r="E31" s="2"/>
    </x:row>
    <x:row r="32" ht="26" customHeight="1">
      <x:c r="A32" s="2"/>
      <x:c r="B32" s="2"/>
      <x:c r="C32" s="2"/>
      <x:c r="D32" s="2"/>
      <x:c r="E32" s="2"/>
    </x:row>
    <x:row r="33" ht="26" customHeight="1">
      <x:c r="A33" s="2"/>
      <x:c r="B33" s="2"/>
      <x:c r="C33" s="2"/>
      <x:c r="D33" s="2"/>
      <x:c r="E33" s="2"/>
    </x:row>
    <x:row r="34" ht="26" customHeight="1">
      <x:c r="A34" s="2"/>
      <x:c r="B34" s="2"/>
      <x:c r="C34" s="2"/>
      <x:c r="D34" s="2"/>
      <x:c r="E34" s="2"/>
    </x:row>
    <x:row r="35" ht="26" customHeight="1">
      <x:c r="A35" s="2"/>
      <x:c r="B35" s="2"/>
      <x:c r="C35" s="2"/>
      <x:c r="D35" s="2"/>
      <x:c r="E35" s="2"/>
    </x:row>
  </x:sheetData>
  <x:mergeCells>
    <x:mergeCell ref="A23:E23"/>
  </x:mergeCells>
  <x:dataValidations count="1">
    <x:dataValidation type="decimal" operator="between" sqref="B5">
      <x:formula1>0</x:formula1>
      <x:formula2>1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30548"/>
  </x:sheetPr>
  <x:sheetViews>
    <x:sheetView showGridLines="0" workbookViewId="0"/>
  </x:sheetViews>
  <x:sheetFormatPr defaultRowHeight="15"/>
  <x:cols>
    <x:col min="1" max="1" width="24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4" t="str">
        <x:v>Trí Tuệ Tài Chính CFO</x:v>
      </x:c>
      <x:c r="B2" s="4"/>
      <x:c r="C2" s="4"/>
      <x:c r="D2" s="4"/>
      <x:c r="E2" s="4"/>
      <x:c r="F2" s="4"/>
    </x:row>
    <x:row r="3" ht="26" customHeight="1">
      <x:c r="A3" s="2"/>
      <x:c r="B3" s="2"/>
      <x:c r="C3" s="2"/>
      <x:c r="D3" s="2"/>
      <x:c r="E3" s="2"/>
      <x:c r="F3" s="2"/>
    </x:row>
    <x:row r="4" ht="32" customHeight="1">
      <x:c r="A4" s="5" t="str">
        <x:v>Mẫu dự báo dòng tiền 13 tuần</x:v>
      </x:c>
      <x:c r="B4" s="5"/>
      <x:c r="C4" s="5"/>
      <x:c r="D4" s="5"/>
      <x:c r="E4" s="5"/>
      <x:c r="F4" s="5"/>
    </x:row>
    <x:row r="5" ht="30" customHeight="1">
      <x:c r="A5" s="5" t="str">
        <x:v>Phiên bản 1.0. Cập nhật 04/10/2026. Nguồn: dữ liệu giả lập.</x:v>
      </x:c>
      <x:c r="B5" s="5"/>
      <x:c r="C5" s="5"/>
      <x:c r="D5" s="5"/>
      <x:c r="E5" s="5"/>
      <x:c r="F5" s="5"/>
    </x:row>
    <x:row r="6" ht="26" customHeight="1">
      <x:c r="A6" s="2"/>
      <x:c r="B6" s="2"/>
      <x:c r="C6" s="2"/>
      <x:c r="D6" s="2"/>
      <x:c r="E6" s="2"/>
      <x:c r="F6" s="2"/>
    </x:row>
    <x:row r="7" ht="54" customHeight="1">
      <x:c r="A7" s="5" t="str">
        <x:v>Dữ liệu trong file là dữ liệu giả lập. Hãy thay bằng dữ liệu đã được phép sử dụng và kiểm tra công thức trước khi dùng.</x:v>
      </x:c>
      <x:c r="B7" s="5"/>
      <x:c r="C7" s="5"/>
      <x:c r="D7" s="5"/>
      <x:c r="E7" s="5"/>
      <x:c r="F7" s="5"/>
    </x:row>
    <x:row r="8" ht="26" customHeight="1">
      <x:c r="A8" s="2"/>
      <x:c r="B8" s="2"/>
      <x:c r="C8" s="2"/>
      <x:c r="D8" s="2"/>
      <x:c r="E8" s="2"/>
      <x:c r="F8" s="2"/>
    </x:row>
    <x:row r="9" ht="54" customHeight="1">
      <x:c r="A9" s="5" t="str">
        <x:v>Ô màu vàng: được nhập hoặc sửa. Ô trắng: công thức hoặc nội dung hướng dẫn.</x:v>
      </x:c>
      <x:c r="B9" s="5"/>
      <x:c r="C9" s="5"/>
      <x:c r="D9" s="5"/>
      <x:c r="E9" s="5"/>
      <x:c r="F9" s="5"/>
    </x:row>
    <x:row r="10" ht="26" customHeight="1">
      <x:c r="A10" s="2"/>
      <x:c r="B10" s="2"/>
      <x:c r="C10" s="2"/>
      <x:c r="D10" s="2"/>
      <x:c r="E10" s="2"/>
      <x:c r="F10" s="2"/>
    </x:row>
    <x:row r="11" ht="54" customHeight="1">
      <x:c r="A11" s="5" t="str">
        <x:v>Ở Giả định: sửa số dư đầu tuần 1, tỷ lệ thu dự kiến và lịch thu chi 13 tuần. T1-T13 là tuần giả lập liên tiếp; cần gán lịch tuần thực tế trước khi dùng.</x:v>
      </x:c>
      <x:c r="B11" s="5"/>
      <x:c r="C11" s="5"/>
      <x:c r="D11" s="5"/>
      <x:c r="E11" s="5"/>
      <x:c r="F11" s="5"/>
    </x:row>
    <x:row r="12" ht="26" customHeight="1">
      <x:c r="A12" s="2"/>
      <x:c r="B12" s="2"/>
      <x:c r="C12" s="2"/>
      <x:c r="D12" s="2"/>
      <x:c r="E12" s="2"/>
      <x:c r="F12" s="2"/>
    </x:row>
    <x:row r="13" ht="54" customHeight="1">
      <x:c r="A13" s="5" t="str">
        <x:v>Chắc chắn ở đây là khoản đã xác nhận lịch/căn cứ, không bảo đảm thực hiện. Dự kiến là khoản còn phụ thuộc giả định. Không tự thêm lịch thu chi hoặc khoản vay.</x:v>
      </x:c>
      <x:c r="B13" s="5"/>
      <x:c r="C13" s="5"/>
      <x:c r="D13" s="5"/>
      <x:c r="E13" s="5"/>
      <x:c r="F13" s="5"/>
    </x:row>
    <x:row r="14" ht="26" customHeight="1">
      <x:c r="A14" s="2"/>
      <x:c r="B14" s="2"/>
      <x:c r="C14" s="2"/>
      <x:c r="D14" s="2"/>
      <x:c r="E14" s="2"/>
      <x:c r="F14" s="2"/>
    </x:row>
    <x:row r="15" ht="54" customHeight="1">
      <x:c r="A15" s="5" t="str">
        <x:v>Tỷ lệ thu dự kiến = 100%: cơ sở. Đặt 0% để thử thận trọng: loại thu dự kiến, giữ toàn bộ chi. Đây là giả định, không phải xác suất.</x:v>
      </x:c>
      <x:c r="B15" s="5"/>
      <x:c r="C15" s="5"/>
      <x:c r="D15" s="5"/>
      <x:c r="E15" s="5"/>
      <x:c r="F15" s="5"/>
    </x:row>
    <x:row r="16" ht="26" customHeight="1">
      <x:c r="A16" s="2"/>
      <x:c r="B16" s="2"/>
      <x:c r="C16" s="2"/>
      <x:c r="D16" s="2"/>
      <x:c r="E16" s="2"/>
      <x:c r="F16" s="2"/>
    </x:row>
    <x:row r="17" ht="54" customHeight="1">
      <x:c r="A17" s="5" t="str">
        <x:v>Cuối tuần = đầu tuần + tổng thu - tổng chi. Đầu tuần sau bằng cuối tuần trước. Ô đỏ và chữ Thiếu tiền xuất hiện khi cuối tuần âm.</x:v>
      </x:c>
      <x:c r="B17" s="5"/>
      <x:c r="C17" s="5"/>
      <x:c r="D17" s="5"/>
      <x:c r="E17" s="5"/>
      <x:c r="F17" s="5"/>
    </x:row>
    <x:row r="18" ht="26" customHeight="1">
      <x:c r="A18" s="2"/>
      <x:c r="B18" s="2"/>
      <x:c r="C18" s="2"/>
      <x:c r="D18" s="2"/>
      <x:c r="E18" s="2"/>
      <x:c r="F18" s="2"/>
    </x:row>
    <x:row r="19" ht="54" customHeight="1">
      <x:c r="A19" s="5" t="str">
        <x:v>Số dư âm thể hiện thiếu nguồn tài trợ. Kiểm tra thêm lịch từng ngày; số dư tuần dương vẫn có thể thiếu tiền giữa tuần.</x:v>
      </x:c>
      <x:c r="B19" s="5"/>
      <x:c r="C19" s="5"/>
      <x:c r="D19" s="5"/>
      <x:c r="E19" s="5"/>
      <x:c r="F19" s="5"/>
    </x:row>
    <x:row r="20" ht="26" customHeight="1">
      <x:c r="A20" s="2"/>
      <x:c r="B20" s="2"/>
      <x:c r="C20" s="2"/>
      <x:c r="D20" s="2"/>
      <x:c r="E20" s="2"/>
      <x:c r="F20" s="2"/>
    </x:row>
    <x:row r="21" ht="54" customHeight="1">
      <x:c r="A21" s="5" t="str">
        <x:v>AI hỗ trợ tổng hợp và diễn giải, không tự xác nhận nguyên nhân, không thay người phê duyệt.</x:v>
      </x:c>
      <x:c r="B21" s="5"/>
      <x:c r="C21" s="5"/>
      <x:c r="D21" s="5"/>
      <x:c r="E21" s="5"/>
      <x:c r="F21" s="5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</x:sheetData>
  <x:mergeCells>
    <x:mergeCell ref="A4:F4"/>
    <x:mergeCell ref="A5:F5"/>
    <x:mergeCell ref="A7:F7"/>
    <x:mergeCell ref="A9:F9"/>
    <x:mergeCell ref="A11:F11"/>
    <x:mergeCell ref="A13:F13"/>
    <x:mergeCell ref="A15:F15"/>
    <x:mergeCell ref="A17:F17"/>
    <x:mergeCell ref="A19:F19"/>
    <x:mergeCell ref="A21:F21"/>
  </x:mergeCells>
  <x:pageMargins left="0.7" right="0.7" top="0.75" bottom="0.75" header="0.3" footer="0.3"/>
</x:worksheet>
</file>